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KFfAhxkkaXe/wZnuFMFsGjLpQfsCbnGjUFl7TfSlsg6rIixH/S3qDGSybxgO1l4eIrPa+xrgRLNCYdWXE30MMw==" workbookSaltValue="llHfvIpiobjfgbGzgLDw3A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494" i="1" l="1"/>
  <c r="AY489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<sst xmlns="http://schemas.openxmlformats.org/spreadsheetml/2006/main" count="1083" uniqueCount="1064">
  <si>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</si>
  <si>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</si>
  <si>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</si>
  <si>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</si>
  <si>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</si>
  <si>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</si>
  <si>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</si>
  <si>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</si>
  <si>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</si>
  <si>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</si>
  <si>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</si>
  <si>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</si>
  <si>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</si>
  <si>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</si>
  <si>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</si>
  <si>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</si>
  <si>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</si>
  <si>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</si>
  <si>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</si>
  <si>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</si>
  <si>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</si>
  <si>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</si>
  <si>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</si>
  <si>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</si>
  <si>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</si>
  <si>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</si>
  <si>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</si>
  <si>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</si>
  <si>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</si>
  <si>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</si>
  <si>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</si>
  <si>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</si>
  <si>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</si>
  <si>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</si>
  <si>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</si>
  <si>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</si>
  <si>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</si>
  <si>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</si>
  <si>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</si>
  <si>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</si>
  <si>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</si>
  <si>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</si>
  <si>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</si>
  <si>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</si>
  <si>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</si>
  <si>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</si>
  <si>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</si>
  <si>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</si>
  <si>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</si>
  <si>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</si>
  <si>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</si>
  <si>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</si>
  <si>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</si>
  <si>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</si>
  <si>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</si>
  <si>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</si>
  <si>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</si>
  <si>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</si>
  <si>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</si>
  <si>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</si>
  <si>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</si>
  <si>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</si>
  <si>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</si>
  <si>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</si>
  <si>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</si>
  <si>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</si>
  <si>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</si>
  <si>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</si>
  <si>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</si>
  <si>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</si>
  <si>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</si>
  <si>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</si>
  <si>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</si>
  <si>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</si>
  <si>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</si>
  <si>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</si>
  <si>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</si>
  <si>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</si>
  <si>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</si>
  <si>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</si>
  <si>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</si>
  <si>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</si>
  <si>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</si>
  <si>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</si>
  <si>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</si>
  <si>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</si>
  <si>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</si>
  <si>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</si>
  <si>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</si>
  <si>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</si>
  <si>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</si>
  <si>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</si>
  <si>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</si>
  <si>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</si>
  <si>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</si>
  <si>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</si>
  <si>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</si>
  <si>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</si>
  <si>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</si>
  <si>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</si>
  <si>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</si>
  <si>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</si>
  <si>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</si>
  <si>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</si>
  <si>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</si>
  <si>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</si>
  <si>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</si>
  <si>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</si>
  <si>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</si>
  <si>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</si>
  <si>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</si>
  <si>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</si>
  <si>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</si>
  <si>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</si>
  <si>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</si>
  <si>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</si>
  <si>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</si>
  <si>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</si>
  <si>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</si>
  <si>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</si>
  <si>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</si>
  <si>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</si>
  <si>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</si>
  <si>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</si>
  <si>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</si>
  <si>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</si>
  <si>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</si>
  <si>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</si>
  <si>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</si>
  <si>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</si>
  <si>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</si>
  <si>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</si>
  <si>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</si>
  <si>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</si>
  <si>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</si>
  <si>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</si>
  <si>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</si>
  <si>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</si>
  <si>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</si>
  <si>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</si>
  <si>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</si>
  <si>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</si>
  <si>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</si>
  <si>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</si>
  <si>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</si>
  <si>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</si>
  <si>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</si>
  <si>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</si>
  <si>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</si>
  <si>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</si>
  <si>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</si>
  <si>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</si>
  <si>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</si>
  <si>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</si>
  <si>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</si>
  <si>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</si>
  <si>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</si>
  <si>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</si>
  <si>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</si>
  <si>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</si>
  <si>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</si>
  <si>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</si>
  <si>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</si>
  <si>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</si>
  <si>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</si>
  <si>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</si>
  <si>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</si>
  <si>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</si>
  <si>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</si>
  <si>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</si>
  <si>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</si>
  <si>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</si>
  <si>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</si>
  <si>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</si>
  <si>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</si>
  <si>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</si>
  <si>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</si>
  <si>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</si>
  <si>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</si>
  <si>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</si>
  <si>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</si>
  <si>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</si>
  <si>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</si>
  <si>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</si>
  <si>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</si>
  <si>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</si>
  <si>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</si>
  <si>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</si>
  <si>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</si>
  <si>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</si>
  <si>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</si>
  <si>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</si>
  <si>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</si>
  <si>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</si>
  <si>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</si>
  <si>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</si>
  <si>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</si>
  <si>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</si>
  <si>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</si>
  <si>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</si>
  <si>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</si>
  <si>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</si>
  <si>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</si>
  <si>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</si>
  <si>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</si>
  <si>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</si>
  <si>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</si>
  <si>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</si>
  <si>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</si>
  <si>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</si>
  <si>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</si>
  <si>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</si>
  <si>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</si>
  <si>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</si>
  <si>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</si>
  <si>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</si>
  <si>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</si>
  <si>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</si>
  <si>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</si>
  <si>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</si>
  <si>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</si>
  <si>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</si>
  <si>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</si>
  <si>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</si>
  <si>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</si>
  <si>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</si>
  <si>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</si>
  <si>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</si>
  <si>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</si>
  <si>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</si>
  <si>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</si>
  <si>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</si>
  <si>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</si>
  <si>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</si>
  <si>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</si>
  <si>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</si>
  <si>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</si>
  <si>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</si>
  <si>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</si>
  <si>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</si>
  <si>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</si>
  <si>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</si>
  <si>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</si>
  <si>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</si>
  <si>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</si>
  <si>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</si>
  <si>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</si>
  <si>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</si>
  <si>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</si>
  <si>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</si>
  <si>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</si>
  <si>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</si>
  <si>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</si>
  <si>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</si>
  <si>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</si>
  <si>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</si>
  <si>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</si>
  <si>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</si>
  <si>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</si>
  <si>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</si>
  <si>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</si>
  <si>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</si>
  <si>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</si>
  <si>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</si>
  <si>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</si>
  <si>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</si>
  <si>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</si>
  <si>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</si>
  <si>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</si>
  <si>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</si>
  <si>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</si>
  <si>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</si>
  <si>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</si>
  <si>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</si>
  <si>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</si>
  <si>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</si>
  <si>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</si>
  <si>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</si>
  <si>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</si>
  <si>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</si>
  <si>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</si>
  <si>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</si>
  <si>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</si>
  <si>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</si>
  <si>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</si>
  <si>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</si>
  <si>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</si>
  <si>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</si>
  <si>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</si>
  <si>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</si>
  <si>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</si>
  <si>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</si>
  <si>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</si>
  <si>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</si>
  <si>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</si>
  <si>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</si>
  <si>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</si>
  <si>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</si>
  <si>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</si>
  <si>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</si>
  <si>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</si>
  <si>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</si>
  <si>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</si>
  <si>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</si>
  <si>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</si>
  <si>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</si>
  <si>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</si>
  <si>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</si>
  <si>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</si>
  <si>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</si>
  <si>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</si>
  <si>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</si>
  <si>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</si>
  <si>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</si>
  <si>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</si>
  <si>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</si>
  <si>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</si>
  <si>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</si>
  <si>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</si>
  <si>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</si>
  <si>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</si>
  <si>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</si>
  <si>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</si>
  <si>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</si>
  <si>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</si>
  <si>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</si>
  <si>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</si>
  <si>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</si>
  <si>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</si>
  <si>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</si>
  <si>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</si>
  <si>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</si>
  <si>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</si>
  <si>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</si>
  <si>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</si>
  <si>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</si>
  <si>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</si>
  <si>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</si>
  <si>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</si>
  <si>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</si>
  <si>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</si>
  <si>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</si>
  <si>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</si>
  <si>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</si>
  <si>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</si>
  <si>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</si>
  <si>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</si>
  <si>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</si>
  <si>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</si>
  <si>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</si>
  <si>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</si>
  <si>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</si>
  <si>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</si>
  <si>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</si>
  <si>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</si>
  <si>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</si>
  <si>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</si>
  <si>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</si>
  <si>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</si>
  <si>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</si>
  <si>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</si>
  <si>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</si>
  <si>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</si>
  <si>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</si>
  <si>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</si>
  <si>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</si>
  <si>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</si>
  <si>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</si>
  <si>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</si>
  <si>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</si>
  <si>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</si>
  <si>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</si>
  <si>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</si>
  <si>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</si>
  <si>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</si>
  <si>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</si>
  <si>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</si>
  <si>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</si>
  <si>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</si>
  <si>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</si>
  <si>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</si>
  <si>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</si>
  <si>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</si>
  <si>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</si>
  <si>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</si>
  <si>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</si>
  <si>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</si>
  <si>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</si>
  <si>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</si>
  <si>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</si>
  <si>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</si>
  <si>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</si>
  <si>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</si>
  <si>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</si>
  <si>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</si>
  <si>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</si>
  <si>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</si>
  <si>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</si>
  <si>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</si>
  <si>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</si>
  <si>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</si>
  <si>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</si>
  <si>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</si>
  <si>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</si>
  <si>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</si>
  <si>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</si>
  <si>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</si>
  <si>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</si>
  <si>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</si>
  <si>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</si>
  <si>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</si>
  <si>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</si>
  <si>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</si>
  <si>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</si>
  <si>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</si>
  <si>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</si>
  <si>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</si>
  <si>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</si>
  <si>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</si>
  <si>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</si>
  <si>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</si>
  <si>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</si>
  <si>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</si>
  <si>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</si>
  <si>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</si>
  <si>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</si>
  <si>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</si>
  <si>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</si>
  <si>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</si>
  <si>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</si>
  <si>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</si>
  <si>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</si>
  <si>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</si>
  <si>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</si>
  <si>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</si>
  <si>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</si>
  <si>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</si>
  <si>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</si>
  <si>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</si>
  <si>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</si>
  <si>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</si>
  <si>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</si>
  <si>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</si>
  <si>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</si>
  <si>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</si>
  <si>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</si>
  <si>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</si>
  <si>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</si>
  <si>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</si>
  <si>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</si>
  <si>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</si>
  <si>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</si>
  <si>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</si>
  <si>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</si>
  <si>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</si>
  <si>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</si>
  <si>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</si>
  <si>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</si>
  <si>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</si>
  <si>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</si>
  <si>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</si>
  <si>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</si>
  <si>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</si>
  <si>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</si>
  <si>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</si>
  <si>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</si>
  <si>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</si>
  <si>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</si>
  <si>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</si>
  <si>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</si>
  <si>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</si>
  <si>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</si>
  <si>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</si>
  <si>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</si>
  <si>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</si>
  <si>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</si>
  <si>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</si>
  <si>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</si>
  <si>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</si>
  <si>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</si>
  <si>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</si>
  <si>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</si>
  <si>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</si>
  <si>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</si>
  <si>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</si>
  <si>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</si>
  <si>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</si>
  <si>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</si>
  <si>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</si>
  <si>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</si>
  <si>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</si>
  <si>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</si>
  <si>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</si>
  <si>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</si>
  <si>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</si>
  <si>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</si>
  <si>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</si>
  <si>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</si>
  <si>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</si>
  <si>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</si>
  <si>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</si>
  <si>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</si>
  <si>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</si>
  <si>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</si>
  <si>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</si>
  <si>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</si>
  <si>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</si>
  <si>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</si>
  <si>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</si>
  <si>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</si>
  <si>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</si>
  <si>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</si>
  <si>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</si>
  <si>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</si>
  <si>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</si>
  <si>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</si>
  <si>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</si>
  <si>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</si>
  <si>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</si>
  <si>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</si>
  <si>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</si>
  <si>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</si>
  <si>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</si>
  <si>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</si>
  <si>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</si>
  <si>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</si>
  <si>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</si>
  <si>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</si>
  <si>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</si>
  <si>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</si>
  <si>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</si>
  <si>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</si>
  <si>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</si>
  <si>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</si>
  <si>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</si>
  <si>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</si>
  <si>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</si>
  <si>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</si>
  <si>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</si>
  <si>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</si>
  <si>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</si>
  <si>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</si>
  <si>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</si>
  <si>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</si>
  <si>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</si>
  <si>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</si>
  <si>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</si>
  <si>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</si>
  <si>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</si>
  <si>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</si>
  <si>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</si>
  <si>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</si>
  <si>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</si>
  <si>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</si>
  <si>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</si>
  <si>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</si>
  <si>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</si>
  <si>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</si>
  <si>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</si>
  <si>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</si>
  <si>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</si>
  <si>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</si>
  <si>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</si>
  <si>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</si>
  <si>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</si>
  <si>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</si>
  <si>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</si>
  <si>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</si>
  <si>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</si>
  <si>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</si>
  <si>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</si>
  <si>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</si>
  <si>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</si>
  <si>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</si>
  <si>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</si>
  <si>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</si>
  <si>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</si>
  <si>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</si>
  <si>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</si>
  <si>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</si>
  <si>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</si>
  <si>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</si>
  <si>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</si>
  <si>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</si>
  <si>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</si>
  <si>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</si>
  <si>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</si>
  <si>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</si>
  <si>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</si>
  <si>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</si>
  <si>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</si>
  <si>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</si>
  <si>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</si>
  <si>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</si>
  <si>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</si>
  <si>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</si>
  <si>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</si>
  <si>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</si>
  <si>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</si>
  <si>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</si>
  <si>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</si>
  <si>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</si>
  <si>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</si>
  <si>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</si>
  <si>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</si>
  <si>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</si>
  <si>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</si>
  <si>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</si>
  <si>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</si>
  <si>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</si>
  <si>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</si>
  <si>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</si>
  <si>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</si>
  <si>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</si>
  <si>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</si>
  <si>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</si>
  <si>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</si>
  <si>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</si>
  <si>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</si>
  <si>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</si>
  <si>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</si>
  <si>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</si>
  <si>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</si>
  <si>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</si>
  <si>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</si>
  <si>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</si>
  <si>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</si>
  <si>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</si>
  <si>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</si>
  <si>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</si>
  <si>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</si>
  <si>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</si>
  <si>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</si>
  <si>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</si>
  <si>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</si>
  <si>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</si>
  <si>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</si>
  <si>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</si>
  <si>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</si>
  <si>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</si>
  <si>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</si>
  <si>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</si>
  <si>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</si>
  <si>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</si>
  <si>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</si>
  <si>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</si>
  <si>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</si>
  <si>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</si>
  <si>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</si>
  <si>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</si>
  <si>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</si>
  <si>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</si>
  <si>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</si>
  <si>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</si>
  <si>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</si>
  <si>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</si>
  <si>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</si>
  <si>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</si>
  <si>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</si>
  <si>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</si>
  <si>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</si>
  <si>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</si>
  <si>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</si>
  <si>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</si>
  <si>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</si>
  <si>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</si>
  <si>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</si>
  <si>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</si>
  <si>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</si>
  <si>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</si>
  <si>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</si>
  <si>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</si>
  <si>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</si>
  <si>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</si>
  <si>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</si>
  <si>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</si>
  <si>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</si>
  <si>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</si>
  <si>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</si>
  <si>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</si>
  <si>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</si>
  <si>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</si>
  <si>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</si>
  <si>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</si>
  <si>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</si>
  <si>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</si>
  <si>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</si>
  <si>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</si>
  <si>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</si>
  <si>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</si>
  <si>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</si>
  <si>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</si>
  <si>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</si>
  <si>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</si>
  <si>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</si>
  <si>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</si>
  <si>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</si>
  <si>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</si>
  <si>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</si>
  <si>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</si>
  <si>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</si>
  <si>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</si>
  <si>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</si>
  <si>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</si>
  <si>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</si>
  <si>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</si>
  <si>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</si>
  <si>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</si>
  <si>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</si>
  <si>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</si>
  <si>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</si>
  <si>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</si>
  <si>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</si>
  <si>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</si>
  <si>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</si>
  <si>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</si>
  <si>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</si>
  <si>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</si>
  <si>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</si>
  <si>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</si>
  <si>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</si>
  <si>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</si>
  <si>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</si>
  <si>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</si>
  <si>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</si>
  <si>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</si>
  <si>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</si>
  <si>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</si>
  <si>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</si>
  <si>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</si>
  <si>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</si>
  <si>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</si>
  <si>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</si>
  <si>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</si>
  <si>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</si>
  <si>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</si>
  <si>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</si>
  <si>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</si>
  <si>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</si>
  <si>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</si>
  <si>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</si>
  <si>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</si>
  <si>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</si>
  <si>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</si>
  <si>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</si>
  <si>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</si>
  <si>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</si>
  <si>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</si>
  <si>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</si>
  <si>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</si>
  <si>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</si>
  <si>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</si>
  <si>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</si>
  <si>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</si>
  <si>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</si>
  <si>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</si>
  <si>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</si>
  <si>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</si>
  <si>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</si>
  <si>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</si>
  <si>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</si>
  <si>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</si>
  <si>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</si>
  <si>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</si>
  <si>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</si>
  <si>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</si>
  <si>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</si>
  <si>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</si>
  <si>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</si>
  <si>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</si>
  <si>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</si>
  <si>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</si>
  <si>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</si>
  <si>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</si>
  <si>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</si>
  <si>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</si>
  <si>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</si>
  <si>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</si>
  <si>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</si>
  <si>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</si>
  <si>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</si>
  <si>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</si>
  <si>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</si>
  <si>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</si>
  <si>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</si>
  <si>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</si>
  <si>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</si>
  <si>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</si>
  <si>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</si>
  <si>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</si>
  <si>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</si>
  <si>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</si>
  <si>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</si>
  <si>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</si>
  <si>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</si>
  <si>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</si>
  <si>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</si>
  <si>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</si>
  <si>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</si>
  <si>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</si>
  <si>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</si>
  <si>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</si>
  <si>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</si>
  <si>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</si>
  <si>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</si>
  <si>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</si>
  <si>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</si>
  <si>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</si>
  <si>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</si>
  <si>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</si>
  <si>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</si>
  <si>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</si>
  <si>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</si>
  <si>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</si>
  <si>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</si>
  <si>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</si>
  <si>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</si>
  <si>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</si>
  <si>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</si>
  <si>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</si>
  <si>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</si>
  <si>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</si>
  <si>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</si>
  <si>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</si>
  <si>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</si>
  <si>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</si>
  <si>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</si>
  <si>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</si>
  <si>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</si>
  <si>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</si>
  <si>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</si>
  <si>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</si>
  <si>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</si>
  <si>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</si>
  <si>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</si>
  <si>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</si>
  <si>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</si>
  <si>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</si>
  <si>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</si>
  <si>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</si>
  <si>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</si>
  <si>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</si>
  <si>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</si>
  <si>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</si>
  <si>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</si>
  <si>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</si>
  <si>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</si>
  <si>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</si>
  <si>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</si>
  <si>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</si>
  <si>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</si>
  <si>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</si>
  <si>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</si>
  <si>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</si>
  <si>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</si>
  <si>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</si>
  <si>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</si>
  <si>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</si>
  <si>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</si>
  <si>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</si>
  <si>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</si>
  <si>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</si>
  <si>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</si>
  <si>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</si>
  <si>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</si>
  <si>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</si>
  <si>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</si>
  <si>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</si>
  <si>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</si>
  <si>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</si>
  <si>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</si>
  <si>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</si>
  <si>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</si>
  <si>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</si>
  <si>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</si>
  <si>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</si>
  <si>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</si>
  <si>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</si>
  <si>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</si>
  <si>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</si>
  <si>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</si>
  <si>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</si>
  <si>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</si>
  <si>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</si>
  <si>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</si>
  <si>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</si>
  <si>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</si>
  <si>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</si>
  <si>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</si>
  <si>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</si>
  <si>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</si>
  <si>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</si>
  <si>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</si>
  <si>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</si>
  <si>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</si>
  <si>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</si>
  <si>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</si>
  <si>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</si>
  <si>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</si>
  <si>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</si>
  <si>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</si>
  <si>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</si>
  <si>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</si>
  <si>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</si>
  <si>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</si>
  <si>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</si>
  <si>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</si>
  <si>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</si>
  <si>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</si>
  <si>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</si>
  <si>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</si>
  <si>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</si>
  <si>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</si>
  <si>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</si>
  <si>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</si>
  <si>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</si>
  <si>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</si>
  <si>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</si>
  <si>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</si>
  <si>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</si>
  <si>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</si>
  <si>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</si>
  <si>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</si>
  <si>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</si>
  <si>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</si>
  <si>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</si>
  <si>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</si>
  <si>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</si>
  <si>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</si>
  <si>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</si>
  <si>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</si>
  <si>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</si>
  <si>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</si>
  <si>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</si>
  <si>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</si>
  <si>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</si>
  <si>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</si>
  <si>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</si>
  <si>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</si>
  <si>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</si>
  <si>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</si>
  <si>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</si>
  <si>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</si>
  <si>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</si>
  <si>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</si>
  <si>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</si>
  <si>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</si>
  <si>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</si>
  <si>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</si>
  <si>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</si>
  <si>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</si>
  <si>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</si>
  <si>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</si>
  <si>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</si>
  <si>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</si>
  <si>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</si>
  <si>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</si>
  <si>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</si>
  <si>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</si>
  <si>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</si>
  <si>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</si>
  <si>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</si>
  <si>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</si>
  <si>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</si>
  <si>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</si>
  <si>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</si>
  <si>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</si>
  <si>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</si>
  <si>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</si>
  <si>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</si>
  <si>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</si>
  <si>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</si>
  <si>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</si>
  <si>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</si>
  <si>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</si>
  <si>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</si>
  <si>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</si>
  <si>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</si>
  <si>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</si>
  <si>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</si>
  <si>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</si>
  <si>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</si>
  <si>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</si>
  <si>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</si>
  <si>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</si>
  <si>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</si>
  <si>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</si>
  <si>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</si>
  <si>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</si>
  <si>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</si>
  <si>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</si>
  <si>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</si>
  <si>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</si>
  <si>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</si>
  <si>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</si>
  <si>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</si>
  <si>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</si>
  <si>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</si>
  <si>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</si>
  <si>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</si>
  <si>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</si>
  <si>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</si>
  <si>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</si>
  <si>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</si>
  <si>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</si>
  <si>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</si>
  <si>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</si>
  <si>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</si>
  <si>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</si>
  <si>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</si>
  <si>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</si>
  <si>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</si>
  <si>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</si>
  <si>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</si>
  <si>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</si>
  <si>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</si>
  <si>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</si>
  <si>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</si>
  <si>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</si>
  <si>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</si>
  <si>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</si>
  <si>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</si>
  <si>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</si>
  <si>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</si>
  <si>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</si>
  <si>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</si>
  <si>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</si>
  <si>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</si>
  <si>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</si>
  <si>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</si>
  <si>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</si>
  <si>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</si>
  <si>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</si>
  <si>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</si>
  <si>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</si>
  <si>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</si>
  <si>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</si>
  <si>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</si>
  <si>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</si>
  <si>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</si>
  <si>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</si>
  <si>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</si>
  <si>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</si>
  <si>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</si>
  <si>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</si>
  <si>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</si>
  <si>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</si>
  <si>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</si>
  <si>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</si>
  <si>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</si>
  <si>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</si>
  <si>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</si>
  <si>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</si>
  <si>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</si>
  <si>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</si>
  <si>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</si>
  <si>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</si>
  <si>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TUXCUECA</t>
  </si>
  <si>
    <t>DEL 1 AL 31 DE JULIO DE 2021</t>
  </si>
  <si>
    <t>PROF. REYES MANCILLA ACEVES</t>
  </si>
  <si>
    <t>L.I. CESAR ZEPEDA CARRANZA</t>
  </si>
  <si>
    <t>PRESIDENTE MUNICIPAL</t>
  </si>
  <si>
    <t>ENCARGADO DE LA HACIENDA MPAL</t>
  </si>
  <si>
    <t>ASEJ2021-07-20-09-2021-1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</si>
</sst>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9043236.5800000001</v>
      </c>
      <c r="AY7" s="12">
        <f>AY8+AY29+AY35+AY40+AY72+AY81+AY102+AY114</f>
        <v>7308381.879999999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4098721.34</v>
      </c>
      <c r="AY8" s="14">
        <f>AY9+AY11+AY15+AY16+AY17+AY18+AY19+AY25+AY27</f>
        <v>4105953.57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6000</v>
      </c>
      <c r="AY9" s="16">
        <f>SUM(AY10)</f>
        <v>200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6000</v>
      </c>
      <c r="AY10" s="19">
        <v>200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3957936.8899999997</v>
      </c>
      <c r="AY11" s="16">
        <f>SUM(AY12:AY14)</f>
        <v>3971351.32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3138452.36</v>
      </c>
      <c r="AY12" s="19">
        <v>3115188.82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819484.53</v>
      </c>
      <c r="AY13" s="19">
        <v>856162.5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0</v>
      </c>
      <c r="AY14" s="19">
        <v>0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108524.45</v>
      </c>
      <c r="AY19" s="16">
        <f>SUM(AY20:AY24)</f>
        <v>108542.25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0</v>
      </c>
      <c r="AY20" s="19">
        <v>0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108524.45</v>
      </c>
      <c r="AY24" s="19">
        <v>108542.25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26260</v>
      </c>
      <c r="AY27" s="16">
        <f>SUM(AY28)</f>
        <v>25860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26260</v>
      </c>
      <c r="AY28" s="19">
        <v>25860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4786788.91</v>
      </c>
      <c r="AY40" s="14">
        <f>AY41+AY46+AY47+AY62+AY68+AY70</f>
        <v>3073720.8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29961</v>
      </c>
      <c r="AY41" s="16">
        <f>SUM(AY42:AY45)</f>
        <v>33496.300000000003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20830</v>
      </c>
      <c r="AY42" s="19">
        <v>23960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0</v>
      </c>
      <c r="AY43" s="19">
        <v>0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9131</v>
      </c>
      <c r="AY44" s="19">
        <v>9536.2999999999993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4738072.24</v>
      </c>
      <c r="AY47" s="16">
        <f>SUM(AY48:AY61)</f>
        <v>3009376.11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166057</v>
      </c>
      <c r="AY48" s="19">
        <v>187690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129254.9</v>
      </c>
      <c r="AY49" s="19">
        <v>9686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1894114.57</v>
      </c>
      <c r="AY50" s="19">
        <v>47932.78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7517</v>
      </c>
      <c r="AY52" s="19">
        <v>16075.5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0</v>
      </c>
      <c r="AY55" s="19">
        <v>0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12800</v>
      </c>
      <c r="AY56" s="19">
        <v>68004.55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2341585.77</v>
      </c>
      <c r="AY57" s="19">
        <v>2411520.2799999998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0</v>
      </c>
      <c r="AY58" s="19">
        <v>0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41753</v>
      </c>
      <c r="AY59" s="19">
        <v>36347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31538</v>
      </c>
      <c r="AY60" s="19">
        <v>73043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113452</v>
      </c>
      <c r="AY61" s="19">
        <v>159077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18755.669999999998</v>
      </c>
      <c r="AY62" s="16">
        <f>SUM(AY63:AY67)</f>
        <v>30848.39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0</v>
      </c>
      <c r="AY63" s="19">
        <v>0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18755.669999999998</v>
      </c>
      <c r="AY67" s="19">
        <v>30848.39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157726.32999999999</v>
      </c>
      <c r="AY72" s="14">
        <f>AY73+AY76+AY77+AY78+AY80</f>
        <v>128707.51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157726.32999999999</v>
      </c>
      <c r="AY73" s="16">
        <f>SUM(AY74:AY75)</f>
        <v>128707.51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10853.5</v>
      </c>
      <c r="AY74" s="19">
        <v>18271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146872.82999999999</v>
      </c>
      <c r="AY75" s="19">
        <v>110436.51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0</v>
      </c>
      <c r="AY81" s="14">
        <f>AY82+AY83+AY85+AY87+AY89+AY91+AY93+AY94+AY100</f>
        <v>0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31334955.580000002</v>
      </c>
      <c r="AY117" s="12">
        <f>AY118+AY149</f>
        <v>36438159.339999996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31334955.580000002</v>
      </c>
      <c r="AY118" s="14">
        <f>AY119+AY132+AY135+AY140+AY146</f>
        <v>36438159.339999996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21611437.600000001</v>
      </c>
      <c r="AY119" s="16">
        <f>SUM(AY120:AY131)</f>
        <v>19955435.439999998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9001018.8100000005</v>
      </c>
      <c r="AY120" s="19">
        <v>14142898.57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11605836.65</v>
      </c>
      <c r="AY121" s="19">
        <v>3078589.76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260853.12</v>
      </c>
      <c r="AY122" s="19">
        <v>261771.69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37758.1</v>
      </c>
      <c r="AY123" s="19">
        <v>1239182.21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244394.49</v>
      </c>
      <c r="AY125" s="19">
        <v>383452.06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407139.83</v>
      </c>
      <c r="AY128" s="19">
        <v>769731.95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54436.6</v>
      </c>
      <c r="AY131" s="19">
        <v>79809.2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5141808.46</v>
      </c>
      <c r="AY132" s="16">
        <f>SUM(AY133:AY134)</f>
        <v>8123079.6299999999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2537749.27</v>
      </c>
      <c r="AY133" s="19">
        <v>3702988.83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2604059.19</v>
      </c>
      <c r="AY134" s="19">
        <v>4420090.8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4332070.87</v>
      </c>
      <c r="AY135" s="16">
        <f>SUM(AY136:AY139)</f>
        <v>8051920.6200000001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4332070.87</v>
      </c>
      <c r="AY139" s="19">
        <v>8051920.6200000001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249638.65</v>
      </c>
      <c r="AY140" s="16">
        <f>SUM(AY141:AY145)</f>
        <v>307723.65000000002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236.39</v>
      </c>
      <c r="AY141" s="19">
        <v>411.6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37364.74</v>
      </c>
      <c r="AY142" s="19">
        <v>56464.92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212037.52</v>
      </c>
      <c r="AY143" s="19">
        <v>250847.13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40378192.160000004</v>
      </c>
      <c r="AY184" s="26">
        <f>AY7+AY117+AY161</f>
        <v>43746541.219999999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20249563.710000001</v>
      </c>
      <c r="AY186" s="12">
        <f>AY187+AY222+AY287</f>
        <v>31846231.649999999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9324853.0999999996</v>
      </c>
      <c r="AY187" s="14">
        <f>AY188+AY193+AY198+AY207+AY212+AY219</f>
        <v>17284733.559999999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7349952.9299999997</v>
      </c>
      <c r="AY188" s="16">
        <f>SUM(AY189:AY192)</f>
        <v>12829358.4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1103542.8799999999</v>
      </c>
      <c r="AY189" s="19">
        <v>993189.6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6246410.0499999998</v>
      </c>
      <c r="AY191" s="19">
        <v>11836168.800000001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1531672.39</v>
      </c>
      <c r="AY193" s="16">
        <f>SUM(AY194:AY197)</f>
        <v>2350311.5299999998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1531672.39</v>
      </c>
      <c r="AY195" s="19">
        <v>2350311.5299999998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345960.95</v>
      </c>
      <c r="AY198" s="16">
        <f>SUM(AY199:AY206)</f>
        <v>1977005.63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223753.53</v>
      </c>
      <c r="AY200" s="19">
        <v>1759751.64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0</v>
      </c>
      <c r="AY201" s="19">
        <v>0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122207.42</v>
      </c>
      <c r="AY202" s="19">
        <v>217253.99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97266.83</v>
      </c>
      <c r="AY212" s="16">
        <f>SUM(AY213:AY218)</f>
        <v>128058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97266.83</v>
      </c>
      <c r="AY214" s="19">
        <v>128058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0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5131331.2300000004</v>
      </c>
      <c r="AY222" s="14">
        <f>AY223+AY232+AY236+AY246+AY256+AY264+AY267+AY273+AY277</f>
        <v>6003266.96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570843.44999999995</v>
      </c>
      <c r="AY223" s="16">
        <f>SUM(AY224:AY231)</f>
        <v>913430.49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207891.15</v>
      </c>
      <c r="AY224" s="19">
        <v>325595.96000000002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24126.11</v>
      </c>
      <c r="AY225" s="19">
        <v>79140.600000000006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31141.23</v>
      </c>
      <c r="AY227" s="19">
        <v>41307.589999999997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57933.88</v>
      </c>
      <c r="AY228" s="19">
        <v>43252.26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212911.08</v>
      </c>
      <c r="AY229" s="19">
        <v>379899.08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36840</v>
      </c>
      <c r="AY231" s="19">
        <v>44235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216616.37</v>
      </c>
      <c r="AY232" s="16">
        <f>SUM(AY233:AY235)</f>
        <v>300250.17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200959.37</v>
      </c>
      <c r="AY233" s="19">
        <v>288999.84999999998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15657</v>
      </c>
      <c r="AY235" s="19">
        <v>11250.32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1148163.6200000001</v>
      </c>
      <c r="AY246" s="16">
        <f>SUM(AY247:AY255)</f>
        <v>1024195.4299999999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88388.65</v>
      </c>
      <c r="AY247" s="19">
        <v>61481.17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69346.61</v>
      </c>
      <c r="AY248" s="19">
        <v>108315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2947.5</v>
      </c>
      <c r="AY249" s="19">
        <v>4683.95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31174.79</v>
      </c>
      <c r="AY250" s="19">
        <v>52774.2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368386.13</v>
      </c>
      <c r="AY252" s="19">
        <v>501829.85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151422.24</v>
      </c>
      <c r="AY253" s="19">
        <v>116512.57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99314.41</v>
      </c>
      <c r="AY254" s="19">
        <v>27565.32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337183.29</v>
      </c>
      <c r="AY255" s="19">
        <v>151033.37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776741.42</v>
      </c>
      <c r="AY256" s="16">
        <f>SUM(AY257:AY263)</f>
        <v>827267.29999999993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0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111684.92</v>
      </c>
      <c r="AY258" s="19">
        <v>158498.65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121361.1</v>
      </c>
      <c r="AY259" s="19">
        <v>45889.84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28515.57</v>
      </c>
      <c r="AY260" s="19">
        <v>185845.58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368679.95</v>
      </c>
      <c r="AY262" s="19">
        <v>323626.99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146499.88</v>
      </c>
      <c r="AY263" s="19">
        <v>113406.24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1822179.9</v>
      </c>
      <c r="AY264" s="16">
        <f>SUM(AY265:AY266)</f>
        <v>2479524.11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1822179.9</v>
      </c>
      <c r="AY265" s="19">
        <v>2479524.11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91335.950000000012</v>
      </c>
      <c r="AY267" s="16">
        <f>SUM(AY268:AY272)</f>
        <v>23554.68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16431.400000000001</v>
      </c>
      <c r="AY268" s="19">
        <v>2088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55221.8</v>
      </c>
      <c r="AY269" s="19">
        <v>13691.48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19682.75</v>
      </c>
      <c r="AY270" s="19">
        <v>1992.6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5782.6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9417.7000000000007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9417.7000000000007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505450.52</v>
      </c>
      <c r="AY277" s="16">
        <f>SUM(AY278:AY286)</f>
        <v>425627.08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91181.51</v>
      </c>
      <c r="AY278" s="19">
        <v>79260.22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13889.65</v>
      </c>
      <c r="AY279" s="19">
        <v>24364.37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6960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25951.599999999999</v>
      </c>
      <c r="AY281" s="19">
        <v>18551.88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216438.6</v>
      </c>
      <c r="AY283" s="19">
        <v>177241.06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157989.16</v>
      </c>
      <c r="AY285" s="19">
        <v>119249.55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5793379.3800000008</v>
      </c>
      <c r="AY287" s="14">
        <f>AY288+AY298+AY308+AY318+AY328+AY338+AY346+AY356+AY362</f>
        <v>8558231.129999999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2970126.75</v>
      </c>
      <c r="AY288" s="16">
        <v>4627824.5599999996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2871942.69</v>
      </c>
      <c r="AY289" s="19">
        <v>4476700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25651.91</v>
      </c>
      <c r="AY290" s="19">
        <v>29354.32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52380.11</v>
      </c>
      <c r="AY292" s="19">
        <v>65199.14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23136.97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20152.04</v>
      </c>
      <c r="AY295" s="19">
        <v>33434.129999999997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0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177166.8</v>
      </c>
      <c r="AY298" s="16">
        <f>SUM(AY299:AY307)</f>
        <v>499801.19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53708</v>
      </c>
      <c r="AY300" s="19">
        <v>88276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55680</v>
      </c>
      <c r="AY301" s="19">
        <v>82940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21344</v>
      </c>
      <c r="AY303" s="19">
        <v>1000.01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13258.8</v>
      </c>
      <c r="AY304" s="19">
        <v>288850.23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33176</v>
      </c>
      <c r="AY307" s="19">
        <v>38734.949999999997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43480</v>
      </c>
      <c r="AY308" s="16">
        <f>SUM(AY309:AY317)</f>
        <v>611633.24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506521.48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29000</v>
      </c>
      <c r="AY310" s="19">
        <v>54538.559999999998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0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0</v>
      </c>
      <c r="AY312" s="19">
        <v>0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1395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14480</v>
      </c>
      <c r="AY317" s="19">
        <v>49178.2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179379.08000000002</v>
      </c>
      <c r="AY318" s="16">
        <f>SUM(AY319:AY327)</f>
        <v>282997.29000000004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50955.12</v>
      </c>
      <c r="AY319" s="19">
        <v>81314.12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128423.96</v>
      </c>
      <c r="AY322" s="19">
        <v>201683.17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0</v>
      </c>
      <c r="AY323" s="19">
        <v>0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0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992186.11999999988</v>
      </c>
      <c r="AY328" s="16">
        <f>SUM(AY329:AY337)</f>
        <v>1265246.79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40918.04</v>
      </c>
      <c r="AY329" s="19">
        <v>16874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3248</v>
      </c>
      <c r="AY330" s="19">
        <v>5918.32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11368</v>
      </c>
      <c r="AY331" s="19">
        <v>0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223408.87</v>
      </c>
      <c r="AY333" s="19">
        <v>227678.52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245087.53</v>
      </c>
      <c r="AY335" s="19">
        <v>59697.27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465835.68</v>
      </c>
      <c r="AY336" s="19">
        <v>955078.68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2320</v>
      </c>
      <c r="AY337" s="19">
        <v>0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6586.48</v>
      </c>
      <c r="AY338" s="16">
        <f>SUM(AY339:AY345)</f>
        <v>22022.6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6586.48</v>
      </c>
      <c r="AY339" s="19">
        <v>22022.6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23247.98</v>
      </c>
      <c r="AY346" s="16">
        <f>SUM(AY347:AY355)</f>
        <v>85251.58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4275.7</v>
      </c>
      <c r="AY347" s="19">
        <v>0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2895</v>
      </c>
      <c r="AY348" s="19">
        <v>6264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16077.28</v>
      </c>
      <c r="AY351" s="19">
        <v>78853.58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134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126970.42</v>
      </c>
      <c r="AY356" s="16">
        <f>SUM(AY357:AY361)</f>
        <v>372831.88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1500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126970.42</v>
      </c>
      <c r="AY358" s="19">
        <v>371331.88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1274235.75</v>
      </c>
      <c r="AY362" s="16">
        <f>SUM(AY363:AY371)</f>
        <v>790622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1274235.75</v>
      </c>
      <c r="AY364" s="19">
        <v>790622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1255877.47</v>
      </c>
      <c r="AY372" s="12">
        <f>AY373+AY385+AY391+AY403+AY416+AY423+AY433+AY436+AY447</f>
        <v>1409563.88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980033.71</v>
      </c>
      <c r="AY385" s="14">
        <f>AY386+AY390</f>
        <v>1164500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947333.33</v>
      </c>
      <c r="AY386" s="16">
        <f>SUM(AY387:AY389)</f>
        <v>1164500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947333.33</v>
      </c>
      <c r="AY387" s="19">
        <v>1164500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32700.38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92692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92692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92692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45000</v>
      </c>
      <c r="AY403" s="14">
        <f>AY404+AY406+AY408+AY414</f>
        <v>36950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45000</v>
      </c>
      <c r="AY404" s="16">
        <f>SUM(AY405)</f>
        <v>36950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45000</v>
      </c>
      <c r="AY405" s="19">
        <v>36950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0</v>
      </c>
      <c r="AY408" s="16">
        <f>SUM(AY409:AY413)</f>
        <v>0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0</v>
      </c>
      <c r="AY411" s="19">
        <v>0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230843.76</v>
      </c>
      <c r="AY416" s="14">
        <f>AY417+AY419+AY421</f>
        <v>115421.88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230843.76</v>
      </c>
      <c r="AY417" s="16">
        <f>SUM(AY418)</f>
        <v>115421.88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230843.76</v>
      </c>
      <c r="AY418" s="19">
        <v>115421.88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7100468.3600000003</v>
      </c>
      <c r="AY453" s="12">
        <f>AY454+AY463+AY471</f>
        <v>5769486.4199999999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7100468.3600000003</v>
      </c>
      <c r="AY471" s="14">
        <f>AY472+AY474</f>
        <v>5769486.4199999999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7100468.3600000003</v>
      </c>
      <c r="AY474" s="16">
        <f>SUM(AY475:AY476)</f>
        <v>5769486.4199999999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7100468.3600000003</v>
      </c>
      <c r="AY476" s="19">
        <v>5769486.4199999999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354517.16</v>
      </c>
      <c r="AY477" s="12">
        <f>AY478+AY489+AY494+AY499+AY502</f>
        <v>804895.22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354517.16</v>
      </c>
      <c r="AY478" s="14">
        <f>AY479+AY483</f>
        <v>804895.22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354517.16</v>
      </c>
      <c r="AY479" s="16">
        <f>SUM(AY480:AY482)</f>
        <v>804895.22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354517.16</v>
      </c>
      <c r="AY480" s="19">
        <v>804895.22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28960426.699999999</v>
      </c>
      <c r="AY543" s="29">
        <f>AY186+AY372+AY453+AY477+AY507+AY540</f>
        <v>39830177.169999994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11417765.460000005</v>
      </c>
      <c r="AY544" s="30">
        <f>AY184-AY543</f>
        <v>3916364.0500000045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GSOXiTLUtzNsGNwqaH0AAleU/ZmwwJsQ/8U8vlW/kjYV7PilmZCQyghle9lWQTrZZxZzTBQRSiEpElnX/+mRmw==" saltValue="++JygV34gTZFlzQ/vCFXfw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RICARDO</cp:lastModifiedBy>
  <cp:lastPrinted>2020-12-02T19:47:29Z</cp:lastPrinted>
  <dcterms:created xsi:type="dcterms:W3CDTF">2020-01-21T01:41:42Z</dcterms:created>
  <dcterms:modified xsi:type="dcterms:W3CDTF">2021-09-20T23:54:16Z</dcterms:modified>
</cp:coreProperties>
</file>